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<sst xmlns="http://schemas.openxmlformats.org/spreadsheetml/2006/main" count="45" uniqueCount="34">
  <si>
    <t>worksheet assembled by Brian Hughes. (http://www.amphibike.org)   Mathematical formulas taken from various college textbooks and wikipedia. Feel free to experiment with different input values and new calculations but DO NOT redistribute this worksheet without this notice.</t>
  </si>
  <si>
    <t>This worksheet contains a rolling-resistance calculation.  Input data includes known Cda (body aerodynamic properties), known curb weight.  CdA and Curb weight information for many vehicles can be found online, while overall rolling resistance is affected by many factors including tire type, inflation, alignment, brake and driveline drag, etc.</t>
  </si>
  <si>
    <t>To measure Coast down time, take the average of multiple measurements on a deserted, straight level road, (going in both directions to factor out wind and any incline).  Windows, sunroof, etc should be closed to minimize aerodynamic drag)  Car weight is measurable or can be estimated fairly accurately.  CdA (aerodynamic drag coefficient multiplied by frontal surface area) values for many car bodies are available online.  If you peform these measurements with a gas car, put it in neutral for the coast down.  In an EV, if it has regenerative braking you may have to disable it.</t>
  </si>
  <si>
    <t>Use this at your own risk</t>
  </si>
  <si>
    <t>Input Fields are in Italics</t>
  </si>
  <si>
    <t>Intermediate calculations are normal text.</t>
  </si>
  <si>
    <t>Bold values indicate sections and final results.</t>
  </si>
  <si>
    <t>Input data</t>
  </si>
  <si>
    <t>SI units</t>
  </si>
  <si>
    <t>English Units</t>
  </si>
  <si>
    <t>Density of dry air at sea level</t>
  </si>
  <si>
    <t>kg/m^3</t>
  </si>
  <si>
    <t xml:space="preserve">car body CdA </t>
  </si>
  <si>
    <t>m^2</t>
  </si>
  <si>
    <t>sqft</t>
  </si>
  <si>
    <t>Start speed</t>
  </si>
  <si>
    <t>m/s</t>
  </si>
  <si>
    <t>Mph</t>
  </si>
  <si>
    <t>End speed</t>
  </si>
  <si>
    <t xml:space="preserve">Coast down time </t>
  </si>
  <si>
    <t>S</t>
  </si>
  <si>
    <t xml:space="preserve">Curb weight  </t>
  </si>
  <si>
    <t>kg</t>
  </si>
  <si>
    <t>lbs</t>
  </si>
  <si>
    <t>Calculations</t>
  </si>
  <si>
    <t>Aerodynamic drag force at start speed</t>
  </si>
  <si>
    <t>N</t>
  </si>
  <si>
    <t>Aerodynamic drag force at end speed</t>
  </si>
  <si>
    <t>Average aerodynamic deceleration force</t>
  </si>
  <si>
    <t>Measured deceleration force (Average)</t>
  </si>
  <si>
    <t>(is sum of aerodynamic drag force and rolling resistance force)</t>
  </si>
  <si>
    <t>Rolling resistance component of measured drag force</t>
  </si>
  <si>
    <t>Rolling resistance ratio (to weight of vehicle)</t>
  </si>
  <si>
    <t>Typical rolling resistance values for tires plus driveline drag (in gear) for an EV conversion based on a standard car body should be in the range of 0.01 (low end, very good) to 0.02 (typical value for a car with non-LRR tires).  Driveline drag for a gas car is much higher due to the friction of the internal combustion engine.</t>
  </si>
</sst>
</file>

<file path=xl/styles.xml><?xml version="1.0" encoding="utf-8"?>
<styleSheet xmlns="http://schemas.openxmlformats.org/spreadsheetml/2006/main">
  <numFmts count="3">
    <numFmt numFmtId="164" formatCode="GENERAL"/>
    <numFmt numFmtId="165" formatCode="0.000"/>
    <numFmt numFmtId="166" formatCode="0.0000"/>
  </numFmts>
  <fonts count="5">
    <font>
      <sz val="10"/>
      <name val="Arial"/>
      <family val="5"/>
    </font>
    <font>
      <b/>
      <sz val="10"/>
      <name val="Arial"/>
      <family val="0"/>
    </font>
    <font>
      <i/>
      <sz val="10"/>
      <name val="Arial"/>
      <family val="5"/>
    </font>
    <font>
      <u val="single"/>
      <sz val="10"/>
      <name val="Arial"/>
      <family val="0"/>
    </font>
    <font>
      <b/>
      <u val="single"/>
      <sz val="10"/>
      <name val="Arial"/>
      <family val="0"/>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0" fillId="0" borderId="0" xfId="0" applyFont="1" applyBorder="1" applyAlignment="1">
      <alignment vertical="top" wrapText="1"/>
    </xf>
    <xf numFmtId="164" fontId="0" fillId="0" borderId="0" xfId="0" applyFont="1" applyAlignment="1">
      <alignment/>
    </xf>
    <xf numFmtId="164" fontId="0" fillId="0" borderId="0" xfId="0" applyFont="1" applyAlignment="1">
      <alignment vertical="top" wrapText="1"/>
    </xf>
    <xf numFmtId="164" fontId="1" fillId="0" borderId="0" xfId="0" applyFont="1"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5" fontId="0" fillId="0" borderId="0" xfId="0" applyNumberFormat="1" applyFont="1" applyAlignment="1">
      <alignment/>
    </xf>
    <xf numFmtId="164" fontId="2" fillId="0" borderId="0" xfId="0" applyFont="1" applyAlignment="1">
      <alignment/>
    </xf>
    <xf numFmtId="164" fontId="0" fillId="0" borderId="0" xfId="0" applyFont="1" applyAlignment="1">
      <alignment/>
    </xf>
    <xf numFmtId="166"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7"/>
  <sheetViews>
    <sheetView tabSelected="1" workbookViewId="0" topLeftCell="A19">
      <selection activeCell="C42" sqref="C42"/>
    </sheetView>
  </sheetViews>
  <sheetFormatPr defaultColWidth="12.57421875" defaultRowHeight="12.75"/>
  <cols>
    <col min="1" max="1" width="11.7109375" style="0" customWidth="1"/>
    <col min="2" max="2" width="55.57421875" style="0" customWidth="1"/>
    <col min="3" max="16384" width="11.7109375" style="0" customWidth="1"/>
  </cols>
  <sheetData>
    <row r="1" spans="1:5" s="2" customFormat="1" ht="13.5">
      <c r="A1" s="1" t="s">
        <v>0</v>
      </c>
      <c r="B1" s="1"/>
      <c r="C1" s="1"/>
      <c r="D1" s="1"/>
      <c r="E1" s="1"/>
    </row>
    <row r="2" spans="1:5" s="2" customFormat="1" ht="13.5">
      <c r="A2" s="1"/>
      <c r="B2" s="1"/>
      <c r="C2" s="1"/>
      <c r="D2" s="1"/>
      <c r="E2" s="1"/>
    </row>
    <row r="3" spans="1:5" s="2" customFormat="1" ht="13.5">
      <c r="A3" s="1"/>
      <c r="B3" s="1"/>
      <c r="C3" s="1"/>
      <c r="D3" s="1"/>
      <c r="E3" s="1"/>
    </row>
    <row r="4" spans="1:5" s="2" customFormat="1" ht="13.5">
      <c r="A4" s="1"/>
      <c r="B4" s="1"/>
      <c r="C4" s="1"/>
      <c r="D4" s="1"/>
      <c r="E4" s="1"/>
    </row>
    <row r="5" spans="1:5" s="2" customFormat="1" ht="13.5">
      <c r="A5" s="1"/>
      <c r="B5" s="1"/>
      <c r="C5" s="1"/>
      <c r="D5" s="1"/>
      <c r="E5" s="1"/>
    </row>
    <row r="6" s="2" customFormat="1" ht="13.5"/>
    <row r="7" spans="1:5" s="2" customFormat="1" ht="13.5">
      <c r="A7" s="1" t="s">
        <v>1</v>
      </c>
      <c r="B7" s="1"/>
      <c r="C7" s="1"/>
      <c r="D7" s="1"/>
      <c r="E7" s="1"/>
    </row>
    <row r="8" spans="1:5" s="2" customFormat="1" ht="13.5">
      <c r="A8" s="1"/>
      <c r="B8" s="1"/>
      <c r="C8" s="1"/>
      <c r="D8" s="1"/>
      <c r="E8" s="1"/>
    </row>
    <row r="9" spans="1:5" s="2" customFormat="1" ht="13.5">
      <c r="A9" s="1"/>
      <c r="B9" s="1"/>
      <c r="C9" s="1"/>
      <c r="D9" s="1"/>
      <c r="E9" s="1"/>
    </row>
    <row r="10" spans="1:5" s="2" customFormat="1" ht="13.5">
      <c r="A10" s="1"/>
      <c r="B10" s="1"/>
      <c r="C10" s="1"/>
      <c r="D10" s="1"/>
      <c r="E10" s="1"/>
    </row>
    <row r="11" spans="1:5" s="2" customFormat="1" ht="13.5">
      <c r="A11" s="1"/>
      <c r="B11" s="1"/>
      <c r="C11" s="1"/>
      <c r="D11" s="1"/>
      <c r="E11" s="1"/>
    </row>
    <row r="12" spans="1:5" s="2" customFormat="1" ht="13.5">
      <c r="A12" s="3"/>
      <c r="B12" s="3"/>
      <c r="C12" s="3"/>
      <c r="D12" s="3"/>
      <c r="E12" s="3"/>
    </row>
    <row r="13" spans="1:5" s="2" customFormat="1" ht="13.5">
      <c r="A13" s="3" t="s">
        <v>2</v>
      </c>
      <c r="B13" s="3"/>
      <c r="C13" s="3"/>
      <c r="D13" s="3"/>
      <c r="E13" s="3"/>
    </row>
    <row r="14" spans="1:5" s="2" customFormat="1" ht="13.5">
      <c r="A14" s="3"/>
      <c r="B14" s="3"/>
      <c r="C14" s="3"/>
      <c r="D14" s="3"/>
      <c r="E14" s="3"/>
    </row>
    <row r="15" spans="1:5" s="2" customFormat="1" ht="13.5">
      <c r="A15" s="3"/>
      <c r="B15" s="3"/>
      <c r="C15" s="3"/>
      <c r="D15" s="3"/>
      <c r="E15" s="3"/>
    </row>
    <row r="16" spans="1:5" s="2" customFormat="1" ht="13.5">
      <c r="A16" s="3"/>
      <c r="B16" s="3"/>
      <c r="C16" s="3"/>
      <c r="D16" s="3"/>
      <c r="E16" s="3"/>
    </row>
    <row r="17" spans="1:5" s="2" customFormat="1" ht="13.5">
      <c r="A17" s="3"/>
      <c r="B17" s="3"/>
      <c r="C17" s="3"/>
      <c r="D17" s="3"/>
      <c r="E17" s="3"/>
    </row>
    <row r="18" spans="1:5" s="2" customFormat="1" ht="13.5">
      <c r="A18" s="3"/>
      <c r="B18" s="3"/>
      <c r="C18" s="3"/>
      <c r="D18" s="3"/>
      <c r="E18" s="3"/>
    </row>
    <row r="19" s="2" customFormat="1" ht="13.5">
      <c r="A19" s="4" t="s">
        <v>3</v>
      </c>
    </row>
    <row r="20" s="2" customFormat="1" ht="13.5"/>
    <row r="21" s="2" customFormat="1" ht="13.5">
      <c r="A21" s="5" t="s">
        <v>4</v>
      </c>
    </row>
    <row r="22" s="2" customFormat="1" ht="13.5">
      <c r="A22" s="2" t="s">
        <v>5</v>
      </c>
    </row>
    <row r="23" s="2" customFormat="1" ht="13.5">
      <c r="A23" s="4" t="s">
        <v>6</v>
      </c>
    </row>
    <row r="24" s="2" customFormat="1" ht="13.5">
      <c r="B24" s="6"/>
    </row>
    <row r="25" spans="1:5" s="2" customFormat="1" ht="13.5">
      <c r="A25" s="4" t="s">
        <v>7</v>
      </c>
      <c r="B25" s="7"/>
      <c r="C25" s="2" t="s">
        <v>8</v>
      </c>
      <c r="E25" s="2" t="s">
        <v>9</v>
      </c>
    </row>
    <row r="26" s="2" customFormat="1" ht="13.5">
      <c r="B26" s="6"/>
    </row>
    <row r="27" spans="2:4" s="2" customFormat="1" ht="13.5">
      <c r="B27" s="5" t="s">
        <v>10</v>
      </c>
      <c r="C27" s="2">
        <v>1.21</v>
      </c>
      <c r="D27" s="2" t="s">
        <v>11</v>
      </c>
    </row>
    <row r="28" spans="2:6" s="2" customFormat="1" ht="13.5">
      <c r="B28" s="5" t="s">
        <v>12</v>
      </c>
      <c r="C28" s="8">
        <v>0.535</v>
      </c>
      <c r="D28" s="8" t="s">
        <v>13</v>
      </c>
      <c r="E28" s="2">
        <f>C28*10.76</f>
        <v>5.756600000000001</v>
      </c>
      <c r="F28" s="2" t="s">
        <v>14</v>
      </c>
    </row>
    <row r="29" spans="2:4" s="2" customFormat="1" ht="13.5">
      <c r="B29" s="5"/>
      <c r="C29" s="8"/>
      <c r="D29" s="8"/>
    </row>
    <row r="30" spans="2:6" s="2" customFormat="1" ht="13.5">
      <c r="B30" s="5" t="s">
        <v>15</v>
      </c>
      <c r="C30" s="8">
        <v>17.87</v>
      </c>
      <c r="D30" s="8" t="s">
        <v>16</v>
      </c>
      <c r="E30" s="2">
        <f>C30*3600/1609.344</f>
        <v>39.974051539012166</v>
      </c>
      <c r="F30" s="2" t="s">
        <v>17</v>
      </c>
    </row>
    <row r="31" spans="2:6" s="2" customFormat="1" ht="13.5">
      <c r="B31" s="5" t="s">
        <v>18</v>
      </c>
      <c r="C31" s="2">
        <v>13.41</v>
      </c>
      <c r="D31" s="2" t="s">
        <v>16</v>
      </c>
      <c r="E31" s="2">
        <f>C31*3600/1609.344</f>
        <v>29.997315676449535</v>
      </c>
      <c r="F31" s="2" t="s">
        <v>17</v>
      </c>
    </row>
    <row r="32" s="2" customFormat="1" ht="13.5">
      <c r="B32" s="5"/>
    </row>
    <row r="33" spans="2:4" s="2" customFormat="1" ht="13.5">
      <c r="B33" s="5" t="s">
        <v>19</v>
      </c>
      <c r="C33" s="2">
        <v>25.3</v>
      </c>
      <c r="D33" s="2" t="s">
        <v>20</v>
      </c>
    </row>
    <row r="34" s="2" customFormat="1" ht="13.5"/>
    <row r="35" spans="2:6" s="2" customFormat="1" ht="13.5">
      <c r="B35" s="9" t="s">
        <v>21</v>
      </c>
      <c r="C35" s="2">
        <v>1525</v>
      </c>
      <c r="D35" s="2" t="s">
        <v>22</v>
      </c>
      <c r="E35" s="2">
        <f>C35/0.454</f>
        <v>3359.0308370044054</v>
      </c>
      <c r="F35" s="2" t="s">
        <v>23</v>
      </c>
    </row>
    <row r="36" s="2" customFormat="1" ht="13.5">
      <c r="B36" s="10"/>
    </row>
    <row r="37" s="2" customFormat="1" ht="13.5">
      <c r="A37" s="4" t="s">
        <v>24</v>
      </c>
    </row>
    <row r="38" s="2" customFormat="1" ht="13.5"/>
    <row r="39" spans="2:6" s="2" customFormat="1" ht="13.5">
      <c r="B39" s="2" t="s">
        <v>25</v>
      </c>
      <c r="C39" s="2">
        <f>0.5*C27*C28*(C30^2)</f>
        <v>103.3613711075</v>
      </c>
      <c r="D39" s="2" t="s">
        <v>26</v>
      </c>
      <c r="E39" s="2">
        <f>0.2248*C39</f>
        <v>23.235636224966</v>
      </c>
      <c r="F39" s="2" t="s">
        <v>23</v>
      </c>
    </row>
    <row r="40" spans="2:6" s="2" customFormat="1" ht="13.5">
      <c r="B40" s="2" t="s">
        <v>27</v>
      </c>
      <c r="C40" s="2">
        <f>0.5*C27*C28*(C31^2)</f>
        <v>58.2058602675</v>
      </c>
      <c r="D40" s="2" t="s">
        <v>26</v>
      </c>
      <c r="E40" s="2">
        <f>0.2248*C40</f>
        <v>13.084677388134</v>
      </c>
      <c r="F40" s="2" t="s">
        <v>23</v>
      </c>
    </row>
    <row r="41" spans="2:6" s="2" customFormat="1" ht="13.5">
      <c r="B41" s="2" t="s">
        <v>28</v>
      </c>
      <c r="C41" s="2">
        <f>(C39+C40)/2</f>
        <v>80.7836156875</v>
      </c>
      <c r="D41" s="2" t="s">
        <v>26</v>
      </c>
      <c r="E41" s="2">
        <f>0.2248*C41</f>
        <v>18.16015680655</v>
      </c>
      <c r="F41" s="2" t="s">
        <v>23</v>
      </c>
    </row>
    <row r="42" s="2" customFormat="1" ht="13.5"/>
    <row r="43" spans="2:6" s="2" customFormat="1" ht="13.5">
      <c r="B43" s="2" t="s">
        <v>29</v>
      </c>
      <c r="C43" s="2">
        <f>((C30-C31)/C33)*C35</f>
        <v>268.83399209486174</v>
      </c>
      <c r="D43" s="2" t="s">
        <v>26</v>
      </c>
      <c r="E43" s="2">
        <f>0.2248*C43</f>
        <v>60.43388142292492</v>
      </c>
      <c r="F43" s="2" t="s">
        <v>23</v>
      </c>
    </row>
    <row r="44" s="2" customFormat="1" ht="13.5">
      <c r="B44" s="2" t="s">
        <v>30</v>
      </c>
    </row>
    <row r="45" s="2" customFormat="1" ht="13.5"/>
    <row r="46" spans="2:6" s="2" customFormat="1" ht="13.5">
      <c r="B46" s="4" t="s">
        <v>31</v>
      </c>
      <c r="C46" s="2">
        <f>C43-C41</f>
        <v>188.05037640736174</v>
      </c>
      <c r="D46" s="2" t="s">
        <v>26</v>
      </c>
      <c r="E46" s="2">
        <f>0.2248*C46</f>
        <v>42.27372461637492</v>
      </c>
      <c r="F46" s="2" t="s">
        <v>23</v>
      </c>
    </row>
    <row r="47" spans="2:3" s="2" customFormat="1" ht="13.5">
      <c r="B47" s="4" t="s">
        <v>32</v>
      </c>
      <c r="C47" s="11">
        <f>(C46/9.8)/C35</f>
        <v>0.012582828799421996</v>
      </c>
    </row>
    <row r="48" s="2" customFormat="1" ht="13.5"/>
    <row r="49" spans="2:5" s="2" customFormat="1" ht="13.5">
      <c r="B49" s="3" t="s">
        <v>33</v>
      </c>
      <c r="C49" s="3"/>
      <c r="D49" s="3"/>
      <c r="E49" s="3"/>
    </row>
    <row r="50" spans="2:5" s="2" customFormat="1" ht="13.5">
      <c r="B50" s="3"/>
      <c r="C50" s="3"/>
      <c r="D50" s="3"/>
      <c r="E50" s="3"/>
    </row>
    <row r="51" spans="2:5" s="2" customFormat="1" ht="13.5">
      <c r="B51" s="3"/>
      <c r="C51" s="3"/>
      <c r="D51" s="3"/>
      <c r="E51" s="3"/>
    </row>
    <row r="52" spans="2:5" s="2" customFormat="1" ht="13.5">
      <c r="B52" s="3"/>
      <c r="C52" s="3"/>
      <c r="D52" s="3"/>
      <c r="E52" s="3"/>
    </row>
    <row r="53" spans="2:5" s="2" customFormat="1" ht="13.5">
      <c r="B53" s="3"/>
      <c r="C53" s="3"/>
      <c r="D53" s="3"/>
      <c r="E53" s="3"/>
    </row>
    <row r="54" spans="2:5" s="2" customFormat="1" ht="13.5">
      <c r="B54" s="3"/>
      <c r="C54" s="3"/>
      <c r="D54" s="3"/>
      <c r="E54" s="3"/>
    </row>
    <row r="55" spans="2:5" s="2" customFormat="1" ht="13.5">
      <c r="B55" s="3"/>
      <c r="C55" s="3"/>
      <c r="D55" s="3"/>
      <c r="E55" s="3"/>
    </row>
    <row r="56" spans="2:5" s="2" customFormat="1" ht="13.5">
      <c r="B56" s="3"/>
      <c r="C56" s="3"/>
      <c r="D56" s="3"/>
      <c r="E56" s="3"/>
    </row>
    <row r="57" spans="2:5" s="2" customFormat="1" ht="13.5">
      <c r="B57" s="3"/>
      <c r="C57" s="3"/>
      <c r="D57" s="3"/>
      <c r="E57" s="3"/>
    </row>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sheetData>
  <mergeCells count="4">
    <mergeCell ref="A1:E5"/>
    <mergeCell ref="A7:E11"/>
    <mergeCell ref="A13:E18"/>
    <mergeCell ref="B49:E57"/>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7109375" style="0" customWidth="1"/>
  </cols>
  <sheetData>
    <row r="1" s="2" customFormat="1" ht="13.5"/>
    <row r="2" s="2" customFormat="1" ht="13.5"/>
    <row r="3" s="2" customFormat="1" ht="13.5"/>
    <row r="4" s="2" customFormat="1" ht="13.5"/>
    <row r="5" s="2" customFormat="1" ht="13.5"/>
    <row r="6" s="2" customFormat="1" ht="13.5"/>
    <row r="7" s="2" customFormat="1" ht="13.5"/>
    <row r="8" s="2" customFormat="1" ht="13.5"/>
    <row r="9" s="2" customFormat="1" ht="13.5"/>
    <row r="10" s="2" customFormat="1" ht="13.5"/>
    <row r="11" s="2" customFormat="1" ht="13.5"/>
    <row r="12" s="2" customFormat="1" ht="13.5"/>
    <row r="13" s="2" customFormat="1" ht="13.5"/>
    <row r="14" s="2" customFormat="1" ht="13.5"/>
    <row r="15" s="2" customFormat="1" ht="13.5"/>
    <row r="16" s="2" customFormat="1" ht="13.5"/>
    <row r="17" s="2" customFormat="1" ht="13.5"/>
    <row r="18" s="2" customFormat="1" ht="13.5"/>
    <row r="19" s="2" customFormat="1" ht="13.5"/>
    <row r="20" s="2" customFormat="1" ht="13.5"/>
    <row r="21" s="2" customFormat="1" ht="13.5"/>
    <row r="22" s="2" customFormat="1" ht="13.5"/>
    <row r="23" s="2" customFormat="1" ht="13.5"/>
    <row r="24" s="2" customFormat="1" ht="13.5"/>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sheetData>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7109375" style="0" customWidth="1"/>
  </cols>
  <sheetData>
    <row r="1" s="2" customFormat="1" ht="13.5"/>
    <row r="2" s="2" customFormat="1" ht="13.5"/>
    <row r="3" s="2" customFormat="1" ht="13.5"/>
    <row r="4" s="2" customFormat="1" ht="13.5"/>
    <row r="5" s="2" customFormat="1" ht="13.5"/>
    <row r="6" s="2" customFormat="1" ht="13.5"/>
    <row r="7" s="2" customFormat="1" ht="13.5"/>
    <row r="8" s="2" customFormat="1" ht="13.5"/>
    <row r="9" s="2" customFormat="1" ht="13.5"/>
    <row r="10" s="2" customFormat="1" ht="13.5"/>
    <row r="11" s="2" customFormat="1" ht="13.5"/>
    <row r="12" s="2" customFormat="1" ht="13.5"/>
    <row r="13" s="2" customFormat="1" ht="13.5"/>
    <row r="14" s="2" customFormat="1" ht="13.5"/>
    <row r="15" s="2" customFormat="1" ht="13.5"/>
    <row r="16" s="2" customFormat="1" ht="13.5"/>
    <row r="17" s="2" customFormat="1" ht="13.5"/>
    <row r="18" s="2" customFormat="1" ht="13.5"/>
    <row r="19" s="2" customFormat="1" ht="13.5"/>
    <row r="20" s="2" customFormat="1" ht="13.5"/>
    <row r="21" s="2" customFormat="1" ht="13.5"/>
    <row r="22" s="2" customFormat="1" ht="13.5"/>
    <row r="23" s="2" customFormat="1" ht="13.5"/>
    <row r="24" s="2" customFormat="1" ht="13.5"/>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sheetData>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1601-01-01T07:00:00Z</cp:lastPrinted>
  <dcterms:created xsi:type="dcterms:W3CDTF">2006-11-28T05:16:08Z</dcterms:created>
  <dcterms:modified xsi:type="dcterms:W3CDTF">2008-03-19T07:14:32Z</dcterms:modified>
  <cp:category/>
  <cp:version/>
  <cp:contentType/>
  <cp:contentStatus/>
  <cp:revision>240</cp:revision>
</cp:coreProperties>
</file>